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C:\Users\user\Desktop\青年会議所\2025年度資料\委員会資料\1月理事会提出\70周年記念委員会\shu01rk03\yosan\"/>
    </mc:Choice>
  </mc:AlternateContent>
  <xr:revisionPtr revIDLastSave="0" documentId="13_ncr:1_{985A1CD8-6E92-4D0E-A904-8883C4F22A31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収支予算書(様式1)" sheetId="1" r:id="rId1"/>
    <sheet name="収益・費用明細書(様式2)" sheetId="2" r:id="rId2"/>
  </sheets>
  <definedNames>
    <definedName name="_xlnm.Print_Area" localSheetId="1">'収益・費用明細書(様式2)'!$A$1:$H$33</definedName>
    <definedName name="_xlnm.Print_Area" localSheetId="0">'収支予算書(様式1)'!$A$1:$G$42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4" i="2" l="1"/>
  <c r="G32" i="2"/>
  <c r="E33" i="1"/>
  <c r="D33" i="1"/>
  <c r="E16" i="1"/>
  <c r="E34" i="1" s="1"/>
  <c r="D16" i="1"/>
  <c r="G30" i="2" l="1"/>
  <c r="C31" i="1" s="1"/>
  <c r="G21" i="2"/>
  <c r="C18" i="1" s="1"/>
  <c r="G28" i="2"/>
  <c r="C25" i="1" s="1"/>
  <c r="C23" i="1"/>
  <c r="G8" i="2" l="1"/>
  <c r="C14" i="1" l="1"/>
  <c r="C16" i="1" s="1"/>
  <c r="F31" i="2" l="1"/>
  <c r="F32" i="1" s="1"/>
  <c r="C32" i="1" l="1"/>
  <c r="C33" i="1" s="1"/>
  <c r="C34" i="1" s="1"/>
  <c r="G33" i="2"/>
</calcChain>
</file>

<file path=xl/sharedStrings.xml><?xml version="1.0" encoding="utf-8"?>
<sst xmlns="http://schemas.openxmlformats.org/spreadsheetml/2006/main" count="112" uniqueCount="95">
  <si>
    <t>　　　　　　　　　　　　　　　事　業　計　画　収　支　予　算　書</t>
    <rPh sb="15" eb="18">
      <t>ジギョウ</t>
    </rPh>
    <rPh sb="19" eb="22">
      <t>ケイカク</t>
    </rPh>
    <rPh sb="23" eb="26">
      <t>シュウシ</t>
    </rPh>
    <rPh sb="27" eb="32">
      <t>ヨサンショ</t>
    </rPh>
    <phoneticPr fontId="3"/>
  </si>
  <si>
    <t>（単位　：　円）</t>
    <rPh sb="1" eb="3">
      <t>タンイ</t>
    </rPh>
    <rPh sb="6" eb="7">
      <t>エン</t>
    </rPh>
    <phoneticPr fontId="3"/>
  </si>
  <si>
    <t>項　　　　目</t>
    <rPh sb="0" eb="6">
      <t>コウモク</t>
    </rPh>
    <phoneticPr fontId="3"/>
  </si>
  <si>
    <t>予　算　額</t>
    <rPh sb="0" eb="5">
      <t>ヨサンガク</t>
    </rPh>
    <phoneticPr fontId="3"/>
  </si>
  <si>
    <t>摘　　要</t>
    <rPh sb="0" eb="4">
      <t>テキヨウ</t>
    </rPh>
    <phoneticPr fontId="3"/>
  </si>
  <si>
    <t>（収　益　の　部）</t>
    <rPh sb="1" eb="2">
      <t>オサム</t>
    </rPh>
    <rPh sb="3" eb="4">
      <t>エキ</t>
    </rPh>
    <rPh sb="7" eb="8">
      <t>ブ</t>
    </rPh>
    <phoneticPr fontId="3"/>
  </si>
  <si>
    <t>登 録 料 収 益</t>
    <rPh sb="0" eb="5">
      <t>トウロクリョウ</t>
    </rPh>
    <rPh sb="6" eb="7">
      <t>オサム</t>
    </rPh>
    <rPh sb="8" eb="9">
      <t>エキ</t>
    </rPh>
    <phoneticPr fontId="3"/>
  </si>
  <si>
    <t>寄 付 金 収 益</t>
    <rPh sb="0" eb="5">
      <t>キフキン</t>
    </rPh>
    <rPh sb="6" eb="7">
      <t>オサム</t>
    </rPh>
    <rPh sb="8" eb="9">
      <t>エキ</t>
    </rPh>
    <phoneticPr fontId="3"/>
  </si>
  <si>
    <t>補 助 金</t>
    <rPh sb="0" eb="5">
      <t>ホジョキン</t>
    </rPh>
    <phoneticPr fontId="3"/>
  </si>
  <si>
    <t>助 成 金</t>
    <rPh sb="0" eb="5">
      <t>ジョセイキン</t>
    </rPh>
    <phoneticPr fontId="3"/>
  </si>
  <si>
    <t>広 告 料 収 益</t>
    <rPh sb="0" eb="5">
      <t>コウコクリョウ</t>
    </rPh>
    <rPh sb="6" eb="7">
      <t>オサム</t>
    </rPh>
    <rPh sb="8" eb="9">
      <t>エキ</t>
    </rPh>
    <phoneticPr fontId="3"/>
  </si>
  <si>
    <t>販　売　収　益</t>
    <rPh sb="0" eb="3">
      <t>ハンバイ</t>
    </rPh>
    <rPh sb="4" eb="5">
      <t>オサム</t>
    </rPh>
    <rPh sb="6" eb="7">
      <t>エキ</t>
    </rPh>
    <phoneticPr fontId="3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</si>
  <si>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3"/>
  </si>
  <si>
    <t>雑　　収　　益</t>
    <rPh sb="0" eb="1">
      <t>ザツ</t>
    </rPh>
    <rPh sb="3" eb="4">
      <t>オサム</t>
    </rPh>
    <rPh sb="6" eb="7">
      <t>エキ</t>
    </rPh>
    <phoneticPr fontId="3"/>
  </si>
  <si>
    <t>収益計</t>
    <rPh sb="0" eb="2">
      <t>シュウエキ</t>
    </rPh>
    <rPh sb="2" eb="3">
      <t>ケイ</t>
    </rPh>
    <phoneticPr fontId="3"/>
  </si>
  <si>
    <t>（費用の部）</t>
    <rPh sb="1" eb="3">
      <t>ヒヨウ</t>
    </rPh>
    <rPh sb="4" eb="5">
      <t>ブ</t>
    </rPh>
    <phoneticPr fontId="3"/>
  </si>
  <si>
    <t>会場設営費</t>
    <rPh sb="0" eb="2">
      <t>カイジョウ</t>
    </rPh>
    <rPh sb="2" eb="5">
      <t>セツエイヒ</t>
    </rPh>
    <phoneticPr fontId="3"/>
  </si>
  <si>
    <t>本部団関係費</t>
    <rPh sb="0" eb="2">
      <t>ホンブ</t>
    </rPh>
    <rPh sb="2" eb="3">
      <t>ダン</t>
    </rPh>
    <rPh sb="3" eb="6">
      <t>カンケイヒ</t>
    </rPh>
    <phoneticPr fontId="3"/>
  </si>
  <si>
    <t>講師関係費</t>
    <rPh sb="0" eb="2">
      <t>コウシ</t>
    </rPh>
    <rPh sb="2" eb="5">
      <t>カンケイヒ</t>
    </rPh>
    <phoneticPr fontId="3"/>
  </si>
  <si>
    <t>広報費</t>
    <rPh sb="0" eb="3">
      <t>コウホウヒ</t>
    </rPh>
    <phoneticPr fontId="3"/>
  </si>
  <si>
    <t>資料作成費</t>
    <rPh sb="0" eb="2">
      <t>シリョウ</t>
    </rPh>
    <rPh sb="2" eb="5">
      <t>サクセイヒ</t>
    </rPh>
    <phoneticPr fontId="3"/>
  </si>
  <si>
    <t>報告書作成費</t>
    <rPh sb="0" eb="3">
      <t>ホウコクショ</t>
    </rPh>
    <rPh sb="3" eb="6">
      <t>サクセイヒ</t>
    </rPh>
    <phoneticPr fontId="3"/>
  </si>
  <si>
    <t>渉外費</t>
    <rPh sb="0" eb="2">
      <t>ショウガイ</t>
    </rPh>
    <rPh sb="2" eb="3">
      <t>ヒ</t>
    </rPh>
    <phoneticPr fontId="3"/>
  </si>
  <si>
    <t>旅費交通費</t>
    <rPh sb="0" eb="2">
      <t>リョヒ</t>
    </rPh>
    <rPh sb="2" eb="5">
      <t>コウツウヒ</t>
    </rPh>
    <phoneticPr fontId="3"/>
  </si>
  <si>
    <t>参加記念品費</t>
    <rPh sb="0" eb="2">
      <t>サンカ</t>
    </rPh>
    <rPh sb="2" eb="5">
      <t>キネンヒン</t>
    </rPh>
    <rPh sb="5" eb="6">
      <t>ヒ</t>
    </rPh>
    <phoneticPr fontId="3"/>
  </si>
  <si>
    <t>保険料</t>
    <rPh sb="0" eb="3">
      <t>ホケンリョウ</t>
    </rPh>
    <phoneticPr fontId="3"/>
  </si>
  <si>
    <t>通信費</t>
    <rPh sb="0" eb="3">
      <t>ツウシンヒ</t>
    </rPh>
    <phoneticPr fontId="3"/>
  </si>
  <si>
    <t>雑費</t>
    <rPh sb="0" eb="2">
      <t>ザッピ</t>
    </rPh>
    <phoneticPr fontId="3"/>
  </si>
  <si>
    <t>予備費</t>
    <rPh sb="0" eb="3">
      <t>ヨビヒ</t>
    </rPh>
    <phoneticPr fontId="3"/>
  </si>
  <si>
    <t>支出計</t>
    <rPh sb="0" eb="2">
      <t>シシュツ</t>
    </rPh>
    <rPh sb="2" eb="3">
      <t>ケイ</t>
    </rPh>
    <phoneticPr fontId="3"/>
  </si>
  <si>
    <t>収支差額</t>
    <rPh sb="0" eb="2">
      <t>シュウシ</t>
    </rPh>
    <rPh sb="2" eb="4">
      <t>サガク</t>
    </rPh>
    <phoneticPr fontId="3"/>
  </si>
  <si>
    <t>[様式1]</t>
    <rPh sb="1" eb="3">
      <t>ヨウシキ</t>
    </rPh>
    <phoneticPr fontId="3"/>
  </si>
  <si>
    <t>懇親会費</t>
    <rPh sb="0" eb="2">
      <t>コンシン</t>
    </rPh>
    <rPh sb="2" eb="4">
      <t>カイヒ</t>
    </rPh>
    <phoneticPr fontId="2"/>
  </si>
  <si>
    <t>企画演出費</t>
    <rPh sb="0" eb="2">
      <t>キカク</t>
    </rPh>
    <rPh sb="2" eb="4">
      <t>エンシュツ</t>
    </rPh>
    <rPh sb="4" eb="5">
      <t>ヒ</t>
    </rPh>
    <phoneticPr fontId="3"/>
  </si>
  <si>
    <t>[様式2]</t>
    <rPh sb="1" eb="3">
      <t>ヨウシキ</t>
    </rPh>
    <phoneticPr fontId="3"/>
  </si>
  <si>
    <t>（　収　益　明　細　書　）</t>
    <rPh sb="2" eb="3">
      <t>オサム</t>
    </rPh>
    <rPh sb="4" eb="5">
      <t>エキ</t>
    </rPh>
    <rPh sb="6" eb="11">
      <t>メイサイショ</t>
    </rPh>
    <phoneticPr fontId="3"/>
  </si>
  <si>
    <t>（単位：円）</t>
    <rPh sb="1" eb="3">
      <t>タンイ</t>
    </rPh>
    <rPh sb="4" eb="5">
      <t>エン</t>
    </rPh>
    <phoneticPr fontId="3"/>
  </si>
  <si>
    <t>科　　　　　目</t>
    <rPh sb="0" eb="7">
      <t>カモク</t>
    </rPh>
    <phoneticPr fontId="3"/>
  </si>
  <si>
    <t>摘　　　　　　　　　要</t>
    <rPh sb="0" eb="11">
      <t>テキヨウ</t>
    </rPh>
    <phoneticPr fontId="3"/>
  </si>
  <si>
    <t>金　　　額</t>
    <rPh sb="0" eb="1">
      <t>キン</t>
    </rPh>
    <rPh sb="4" eb="5">
      <t>ガク</t>
    </rPh>
    <phoneticPr fontId="3"/>
  </si>
  <si>
    <t>Ｎｏ</t>
  </si>
  <si>
    <t>(</t>
  </si>
  <si>
    <t>)</t>
  </si>
  <si>
    <t>　　　　　　　　　　　　　　　　　　　　　　合　　　　　　　計</t>
    <rPh sb="22" eb="23">
      <t>ゴウ</t>
    </rPh>
    <rPh sb="30" eb="31">
      <t>ゴウケイ</t>
    </rPh>
    <phoneticPr fontId="3"/>
  </si>
  <si>
    <t>（　費　用　明　細　書　）</t>
    <rPh sb="2" eb="3">
      <t>ヒ</t>
    </rPh>
    <rPh sb="4" eb="5">
      <t>ヨウ</t>
    </rPh>
    <rPh sb="6" eb="11">
      <t>メイサイショ</t>
    </rPh>
    <phoneticPr fontId="3"/>
  </si>
  <si>
    <t>細　　　目</t>
    <rPh sb="0" eb="5">
      <t>サイモク</t>
    </rPh>
    <phoneticPr fontId="3"/>
  </si>
  <si>
    <t>摘　　　　要</t>
    <rPh sb="0" eb="1">
      <t>テキ</t>
    </rPh>
    <rPh sb="5" eb="6">
      <t>テキヨウ</t>
    </rPh>
    <phoneticPr fontId="3"/>
  </si>
  <si>
    <t>　小　　　　計</t>
    <rPh sb="1" eb="7">
      <t>ショウケイ</t>
    </rPh>
    <phoneticPr fontId="3"/>
  </si>
  <si>
    <t>　小　　　　計</t>
    <rPh sb="1" eb="2">
      <t>ショウ</t>
    </rPh>
    <rPh sb="6" eb="7">
      <t>ショウケイ</t>
    </rPh>
    <phoneticPr fontId="3"/>
  </si>
  <si>
    <t>　合　　　　計</t>
    <rPh sb="1" eb="2">
      <t>ゴウ</t>
    </rPh>
    <rPh sb="6" eb="7">
      <t>ショウケイ</t>
    </rPh>
    <phoneticPr fontId="3"/>
  </si>
  <si>
    <t>担当委員会：70周年記念委員会</t>
    <rPh sb="0" eb="2">
      <t>タントウ</t>
    </rPh>
    <rPh sb="2" eb="5">
      <t>イインカイ</t>
    </rPh>
    <rPh sb="8" eb="10">
      <t>シュウネン</t>
    </rPh>
    <rPh sb="10" eb="12">
      <t>キネン</t>
    </rPh>
    <rPh sb="12" eb="15">
      <t>イインカイ</t>
    </rPh>
    <phoneticPr fontId="2"/>
  </si>
  <si>
    <t>事業繰入金</t>
    <phoneticPr fontId="2"/>
  </si>
  <si>
    <t>予備費</t>
    <rPh sb="0" eb="3">
      <t>ヨビヒ</t>
    </rPh>
    <phoneticPr fontId="2"/>
  </si>
  <si>
    <t>雑収益</t>
    <rPh sb="0" eb="1">
      <t>ザツ</t>
    </rPh>
    <rPh sb="1" eb="3">
      <t>シュウエキ</t>
    </rPh>
    <phoneticPr fontId="2"/>
  </si>
  <si>
    <t>受取利息</t>
    <rPh sb="0" eb="2">
      <t>ウケトリ</t>
    </rPh>
    <rPh sb="2" eb="4">
      <t>リソク</t>
    </rPh>
    <phoneticPr fontId="2"/>
  </si>
  <si>
    <t>会場設営費</t>
    <rPh sb="0" eb="2">
      <t>カイジョウ</t>
    </rPh>
    <rPh sb="2" eb="5">
      <t>セツエイヒ</t>
    </rPh>
    <phoneticPr fontId="2"/>
  </si>
  <si>
    <t>会場費</t>
    <rPh sb="0" eb="3">
      <t>カイジョウヒ</t>
    </rPh>
    <phoneticPr fontId="2"/>
  </si>
  <si>
    <t>設営費</t>
    <rPh sb="0" eb="3">
      <t>セツエイヒ</t>
    </rPh>
    <phoneticPr fontId="2"/>
  </si>
  <si>
    <t>伊勢の間1/2</t>
    <rPh sb="0" eb="2">
      <t>イセ</t>
    </rPh>
    <rPh sb="3" eb="4">
      <t>マ</t>
    </rPh>
    <phoneticPr fontId="2"/>
  </si>
  <si>
    <t>音響基本料金</t>
    <rPh sb="0" eb="2">
      <t>オンキョウ</t>
    </rPh>
    <rPh sb="2" eb="4">
      <t>キホン</t>
    </rPh>
    <rPh sb="4" eb="6">
      <t>リョウキン</t>
    </rPh>
    <phoneticPr fontId="2"/>
  </si>
  <si>
    <t>ワイヤレスマイク（2本）</t>
    <rPh sb="10" eb="11">
      <t>ホン</t>
    </rPh>
    <phoneticPr fontId="2"/>
  </si>
  <si>
    <t>仮設舞台（5本）</t>
    <rPh sb="0" eb="2">
      <t>カセツ</t>
    </rPh>
    <rPh sb="2" eb="4">
      <t>ブタイ</t>
    </rPh>
    <rPh sb="6" eb="7">
      <t>ホン</t>
    </rPh>
    <phoneticPr fontId="2"/>
  </si>
  <si>
    <t>（</t>
    <phoneticPr fontId="2"/>
  </si>
  <si>
    <t>）</t>
    <phoneticPr fontId="2"/>
  </si>
  <si>
    <t>資料作成費</t>
    <rPh sb="0" eb="2">
      <t>シリョウ</t>
    </rPh>
    <rPh sb="2" eb="4">
      <t>サクセイ</t>
    </rPh>
    <rPh sb="4" eb="5">
      <t>ヒ</t>
    </rPh>
    <phoneticPr fontId="2"/>
  </si>
  <si>
    <t>作成費</t>
    <rPh sb="0" eb="2">
      <t>サクセイ</t>
    </rPh>
    <rPh sb="2" eb="3">
      <t>ヒ</t>
    </rPh>
    <phoneticPr fontId="2"/>
  </si>
  <si>
    <t>席次表　　　　　　　　　　　　　　　　　　　　　　　　　　　　　　　　　　　　　　　　（メンバー備品）</t>
    <rPh sb="0" eb="3">
      <t>セキジヒョウ</t>
    </rPh>
    <rPh sb="48" eb="50">
      <t>ビヒン</t>
    </rPh>
    <phoneticPr fontId="2"/>
  </si>
  <si>
    <t>席札　　　　　　　　　　　　　　　　　　　　　　　　　　　　（ルーム備品）</t>
    <rPh sb="0" eb="2">
      <t>セキフダ</t>
    </rPh>
    <rPh sb="34" eb="36">
      <t>ビヒン</t>
    </rPh>
    <phoneticPr fontId="2"/>
  </si>
  <si>
    <t>金屏風</t>
    <rPh sb="0" eb="1">
      <t>キン</t>
    </rPh>
    <rPh sb="1" eb="3">
      <t>ビョウブ</t>
    </rPh>
    <phoneticPr fontId="2"/>
  </si>
  <si>
    <t>懇親会費</t>
    <rPh sb="0" eb="2">
      <t>コンシン</t>
    </rPh>
    <rPh sb="2" eb="3">
      <t>カイ</t>
    </rPh>
    <rPh sb="3" eb="4">
      <t>ヒ</t>
    </rPh>
    <phoneticPr fontId="2"/>
  </si>
  <si>
    <t>アトラク　　　　　　ション費</t>
    <rPh sb="13" eb="14">
      <t>ヒ</t>
    </rPh>
    <phoneticPr fontId="2"/>
  </si>
  <si>
    <t>JCI四日市　太鼓演奏</t>
    <rPh sb="3" eb="6">
      <t>ヨッカイチ</t>
    </rPh>
    <rPh sb="7" eb="9">
      <t>タイコ</t>
    </rPh>
    <rPh sb="9" eb="11">
      <t>エンソウ</t>
    </rPh>
    <phoneticPr fontId="3"/>
  </si>
  <si>
    <t>オープニングアトラクション　　　　　　　　　　　演奏（四日市市立南中学校吹奏楽部）</t>
    <rPh sb="24" eb="26">
      <t>エンソウ</t>
    </rPh>
    <rPh sb="27" eb="30">
      <t>ヨッカイチ</t>
    </rPh>
    <rPh sb="30" eb="32">
      <t>シリツ</t>
    </rPh>
    <rPh sb="32" eb="36">
      <t>ミナミチュウガッコウ</t>
    </rPh>
    <rPh sb="36" eb="39">
      <t>スイソウガク</t>
    </rPh>
    <rPh sb="39" eb="40">
      <t>ブ</t>
    </rPh>
    <phoneticPr fontId="2"/>
  </si>
  <si>
    <t>吹奏楽器　運搬</t>
    <rPh sb="0" eb="2">
      <t>スイソウ</t>
    </rPh>
    <rPh sb="2" eb="4">
      <t>ガッキ</t>
    </rPh>
    <rPh sb="5" eb="7">
      <t>ウンパン</t>
    </rPh>
    <phoneticPr fontId="3"/>
  </si>
  <si>
    <t>運送費</t>
    <rPh sb="0" eb="3">
      <t>ウンソウヒ</t>
    </rPh>
    <phoneticPr fontId="2"/>
  </si>
  <si>
    <t>事業名称：5月度事業（案）</t>
    <rPh sb="0" eb="2">
      <t>ジギョウ</t>
    </rPh>
    <rPh sb="2" eb="4">
      <t>メイショウ</t>
    </rPh>
    <rPh sb="6" eb="8">
      <t>ガツド</t>
    </rPh>
    <rPh sb="8" eb="10">
      <t>ジギョウ</t>
    </rPh>
    <rPh sb="11" eb="12">
      <t>アン</t>
    </rPh>
    <phoneticPr fontId="3"/>
  </si>
  <si>
    <t>控室 金扇の間（四日市市立南中学校吹奏楽部、JCI四日市太鼓チーム））</t>
    <rPh sb="0" eb="2">
      <t>ヒカエシツ</t>
    </rPh>
    <rPh sb="3" eb="5">
      <t>キンセン</t>
    </rPh>
    <rPh sb="6" eb="7">
      <t>マ</t>
    </rPh>
    <rPh sb="8" eb="17">
      <t>ヨッカイチシリツミナミチュウガッコウ</t>
    </rPh>
    <rPh sb="17" eb="21">
      <t>スイソウガクブ</t>
    </rPh>
    <phoneticPr fontId="2"/>
  </si>
  <si>
    <t>1-2</t>
    <phoneticPr fontId="2"/>
  </si>
  <si>
    <t>1-1</t>
    <phoneticPr fontId="2"/>
  </si>
  <si>
    <t>1-3</t>
    <phoneticPr fontId="2"/>
  </si>
  <si>
    <t>1-4</t>
    <phoneticPr fontId="2"/>
  </si>
  <si>
    <t>1-5</t>
    <phoneticPr fontId="2"/>
  </si>
  <si>
    <t>1-6</t>
    <phoneticPr fontId="2"/>
  </si>
  <si>
    <t>1-7</t>
    <phoneticPr fontId="2"/>
  </si>
  <si>
    <t>2</t>
    <phoneticPr fontId="2"/>
  </si>
  <si>
    <t>(</t>
    <phoneticPr fontId="2"/>
  </si>
  <si>
    <t>)</t>
    <phoneticPr fontId="2"/>
  </si>
  <si>
    <t>雑費</t>
    <rPh sb="0" eb="2">
      <t>ザッピ</t>
    </rPh>
    <phoneticPr fontId="2"/>
  </si>
  <si>
    <t>振込手数料</t>
    <rPh sb="0" eb="2">
      <t>フリコミ</t>
    </rPh>
    <rPh sb="2" eb="5">
      <t>テスウリョウ</t>
    </rPh>
    <phoneticPr fontId="2"/>
  </si>
  <si>
    <t>3</t>
    <phoneticPr fontId="2"/>
  </si>
  <si>
    <t>委員会事業費　1,275,000　円より</t>
    <rPh sb="0" eb="3">
      <t>イインカイ</t>
    </rPh>
    <rPh sb="3" eb="6">
      <t>ジギョウヒ</t>
    </rPh>
    <rPh sb="17" eb="18">
      <t>エン</t>
    </rPh>
    <phoneticPr fontId="2"/>
  </si>
  <si>
    <t>2015年度予算</t>
    <rPh sb="4" eb="6">
      <t>ネンド</t>
    </rPh>
    <rPh sb="5" eb="6">
      <t>ド</t>
    </rPh>
    <rPh sb="6" eb="8">
      <t>ヨサン</t>
    </rPh>
    <phoneticPr fontId="3"/>
  </si>
  <si>
    <t>2015年度決算額</t>
    <rPh sb="4" eb="6">
      <t>ネンド</t>
    </rPh>
    <rPh sb="6" eb="9">
      <t>ケッサンガク</t>
    </rPh>
    <phoneticPr fontId="3"/>
  </si>
  <si>
    <t>四日市運送株式会社</t>
    <rPh sb="0" eb="3">
      <t>ヨッカイチ</t>
    </rPh>
    <rPh sb="3" eb="5">
      <t>ウンソウ</t>
    </rPh>
    <rPh sb="5" eb="9">
      <t>カブシキガイシャ</t>
    </rPh>
    <phoneticPr fontId="2"/>
  </si>
  <si>
    <t>吊り下げ看板</t>
    <rPh sb="0" eb="1">
      <t>ツ</t>
    </rPh>
    <rPh sb="2" eb="3">
      <t>サ</t>
    </rPh>
    <rPh sb="4" eb="6">
      <t>カンバン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</si>
</sst>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13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u/>
      <sz val="11"/>
      <color rgb="FFFF0000"/>
      <name val="ＭＳ Ｐゴシック"/>
      <family val="2"/>
      <charset val="128"/>
      <scheme val="minor"/>
    </font>
    <font>
      <u/>
      <sz val="11"/>
      <color rgb="FFFF0000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5">
    <xf numFmtId="0" fontId="0" fillId="0" borderId="0">
      <alignment vertical="center"/>
    </xf>
    <xf numFmtId="0" fontId="1" fillId="0" borderId="0"/>
    <xf numFmtId="9" fontId="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center"/>
    </xf>
  </cellStyleXfs>
  <cellXfs count="85">
    <xf numFmtId="0" fontId="0" fillId="0" borderId="0" xfId="0">
      <alignment vertical="center"/>
    </xf>
    <xf numFmtId="0" fontId="0" fillId="0" borderId="0" xfId="1" applyFont="1" applyAlignment="1">
      <alignment vertical="center"/>
    </xf>
    <xf numFmtId="0" fontId="0" fillId="0" borderId="0" xfId="1" applyFont="1" applyAlignment="1">
      <alignment horizontal="right" vertical="center"/>
    </xf>
    <xf numFmtId="0" fontId="1" fillId="0" borderId="0" xfId="1" applyAlignment="1">
      <alignment vertical="center"/>
    </xf>
    <xf numFmtId="0" fontId="4" fillId="0" borderId="0" xfId="1" applyFont="1" applyAlignment="1">
      <alignment vertical="center"/>
    </xf>
    <xf numFmtId="0" fontId="0" fillId="0" borderId="2" xfId="1" applyFont="1" applyBorder="1" applyAlignment="1">
      <alignment vertical="center"/>
    </xf>
    <xf numFmtId="0" fontId="0" fillId="0" borderId="3" xfId="1" applyFont="1" applyBorder="1" applyAlignment="1">
      <alignment horizontal="center" vertical="center"/>
    </xf>
    <xf numFmtId="0" fontId="0" fillId="0" borderId="4" xfId="1" applyFont="1" applyBorder="1" applyAlignment="1">
      <alignment vertical="center"/>
    </xf>
    <xf numFmtId="0" fontId="0" fillId="0" borderId="5" xfId="1" applyFont="1" applyBorder="1" applyAlignment="1">
      <alignment horizontal="distributed" vertical="center"/>
    </xf>
    <xf numFmtId="0" fontId="0" fillId="0" borderId="5" xfId="1" applyFont="1" applyBorder="1" applyAlignment="1">
      <alignment vertical="center"/>
    </xf>
    <xf numFmtId="0" fontId="0" fillId="0" borderId="6" xfId="1" applyFont="1" applyBorder="1" applyAlignment="1">
      <alignment vertical="center"/>
    </xf>
    <xf numFmtId="0" fontId="0" fillId="0" borderId="7" xfId="1" applyFont="1" applyBorder="1" applyAlignment="1">
      <alignment horizontal="center" vertical="center"/>
    </xf>
    <xf numFmtId="0" fontId="0" fillId="0" borderId="8" xfId="1" applyFont="1" applyBorder="1" applyAlignment="1">
      <alignment horizontal="distributed" vertical="center"/>
    </xf>
    <xf numFmtId="176" fontId="0" fillId="0" borderId="8" xfId="1" applyNumberFormat="1" applyFont="1" applyBorder="1" applyAlignment="1">
      <alignment vertical="center"/>
    </xf>
    <xf numFmtId="0" fontId="0" fillId="0" borderId="8" xfId="1" applyFont="1" applyBorder="1" applyAlignment="1">
      <alignment vertical="center"/>
    </xf>
    <xf numFmtId="0" fontId="1" fillId="0" borderId="7" xfId="1" applyBorder="1" applyAlignment="1">
      <alignment horizontal="center" vertical="center"/>
    </xf>
    <xf numFmtId="0" fontId="1" fillId="0" borderId="8" xfId="1" applyBorder="1" applyAlignment="1">
      <alignment horizontal="distributed" vertical="center"/>
    </xf>
    <xf numFmtId="0" fontId="1" fillId="0" borderId="8" xfId="1" applyBorder="1" applyAlignment="1">
      <alignment vertical="center"/>
    </xf>
    <xf numFmtId="0" fontId="0" fillId="0" borderId="10" xfId="1" applyFont="1" applyBorder="1" applyAlignment="1">
      <alignment horizontal="center" vertical="center"/>
    </xf>
    <xf numFmtId="0" fontId="0" fillId="0" borderId="11" xfId="1" applyFont="1" applyBorder="1" applyAlignment="1">
      <alignment horizontal="distributed" vertical="center"/>
    </xf>
    <xf numFmtId="0" fontId="0" fillId="0" borderId="11" xfId="1" applyFont="1" applyBorder="1" applyAlignment="1">
      <alignment vertical="center"/>
    </xf>
    <xf numFmtId="0" fontId="0" fillId="0" borderId="4" xfId="1" applyFont="1" applyBorder="1" applyAlignment="1">
      <alignment horizontal="center" vertical="center"/>
    </xf>
    <xf numFmtId="176" fontId="0" fillId="0" borderId="5" xfId="1" applyNumberFormat="1" applyFont="1" applyBorder="1" applyAlignment="1">
      <alignment vertical="center"/>
    </xf>
    <xf numFmtId="0" fontId="0" fillId="0" borderId="7" xfId="1" applyFont="1" applyBorder="1" applyAlignment="1">
      <alignment vertical="center"/>
    </xf>
    <xf numFmtId="0" fontId="0" fillId="0" borderId="0" xfId="1" applyFont="1" applyAlignment="1">
      <alignment horizontal="justify" vertical="center"/>
    </xf>
    <xf numFmtId="0" fontId="0" fillId="0" borderId="1" xfId="1" applyFont="1" applyBorder="1" applyAlignment="1">
      <alignment horizontal="center" vertical="center"/>
    </xf>
    <xf numFmtId="0" fontId="0" fillId="0" borderId="0" xfId="1" applyFont="1" applyAlignment="1">
      <alignment horizontal="center" vertical="center"/>
    </xf>
    <xf numFmtId="0" fontId="0" fillId="0" borderId="6" xfId="1" applyFont="1" applyBorder="1" applyAlignment="1">
      <alignment horizontal="center" vertical="center"/>
    </xf>
    <xf numFmtId="0" fontId="0" fillId="0" borderId="7" xfId="1" applyFont="1" applyBorder="1" applyAlignment="1">
      <alignment horizontal="right" vertical="center"/>
    </xf>
    <xf numFmtId="0" fontId="0" fillId="0" borderId="1" xfId="1" applyFont="1" applyBorder="1" applyAlignment="1">
      <alignment vertical="center"/>
    </xf>
    <xf numFmtId="0" fontId="0" fillId="0" borderId="10" xfId="1" applyFont="1" applyBorder="1" applyAlignment="1">
      <alignment horizontal="right" vertical="center"/>
    </xf>
    <xf numFmtId="0" fontId="0" fillId="0" borderId="8" xfId="1" applyFont="1" applyBorder="1" applyAlignment="1">
      <alignment vertical="center" wrapText="1"/>
    </xf>
    <xf numFmtId="0" fontId="0" fillId="0" borderId="8" xfId="1" applyFont="1" applyBorder="1" applyAlignment="1">
      <alignment vertical="center" shrinkToFit="1"/>
    </xf>
    <xf numFmtId="176" fontId="6" fillId="0" borderId="8" xfId="3" applyNumberFormat="1" applyFont="1" applyBorder="1" applyAlignment="1">
      <alignment vertical="center"/>
    </xf>
    <xf numFmtId="176" fontId="7" fillId="0" borderId="8" xfId="1" applyNumberFormat="1" applyFont="1" applyBorder="1" applyAlignment="1">
      <alignment vertical="center"/>
    </xf>
    <xf numFmtId="0" fontId="7" fillId="0" borderId="8" xfId="1" applyFont="1" applyBorder="1" applyAlignment="1">
      <alignment vertical="center"/>
    </xf>
    <xf numFmtId="176" fontId="1" fillId="0" borderId="9" xfId="1" applyNumberFormat="1" applyBorder="1" applyAlignment="1">
      <alignment vertical="center"/>
    </xf>
    <xf numFmtId="176" fontId="1" fillId="0" borderId="8" xfId="1" applyNumberFormat="1" applyBorder="1" applyAlignment="1">
      <alignment vertical="center"/>
    </xf>
    <xf numFmtId="176" fontId="7" fillId="0" borderId="11" xfId="1" applyNumberFormat="1" applyFont="1" applyBorder="1" applyAlignment="1">
      <alignment vertical="center"/>
    </xf>
    <xf numFmtId="176" fontId="6" fillId="0" borderId="8" xfId="1" applyNumberFormat="1" applyFont="1" applyBorder="1" applyAlignment="1">
      <alignment vertical="center"/>
    </xf>
    <xf numFmtId="0" fontId="6" fillId="0" borderId="8" xfId="1" applyFont="1" applyBorder="1" applyAlignment="1">
      <alignment vertical="center"/>
    </xf>
    <xf numFmtId="49" fontId="0" fillId="0" borderId="0" xfId="1" applyNumberFormat="1" applyFont="1" applyAlignment="1">
      <alignment horizontal="right" vertical="center"/>
    </xf>
    <xf numFmtId="49" fontId="0" fillId="0" borderId="6" xfId="1" applyNumberFormat="1" applyFont="1" applyBorder="1" applyAlignment="1">
      <alignment horizontal="center" vertical="center"/>
    </xf>
    <xf numFmtId="49" fontId="0" fillId="0" borderId="8" xfId="1" applyNumberFormat="1" applyFont="1" applyBorder="1" applyAlignment="1">
      <alignment vertical="center"/>
    </xf>
    <xf numFmtId="49" fontId="0" fillId="0" borderId="0" xfId="1" applyNumberFormat="1" applyFont="1" applyAlignment="1">
      <alignment vertical="center"/>
    </xf>
    <xf numFmtId="49" fontId="8" fillId="0" borderId="8" xfId="4" applyNumberFormat="1" applyBorder="1" applyAlignment="1">
      <alignment horizontal="center" vertical="center"/>
    </xf>
    <xf numFmtId="49" fontId="1" fillId="0" borderId="0" xfId="1" applyNumberFormat="1" applyAlignment="1">
      <alignment vertical="center"/>
    </xf>
    <xf numFmtId="0" fontId="0" fillId="0" borderId="10" xfId="1" applyFont="1" applyBorder="1" applyAlignment="1">
      <alignment vertical="center"/>
    </xf>
    <xf numFmtId="0" fontId="0" fillId="0" borderId="3" xfId="1" applyFont="1" applyBorder="1" applyAlignment="1">
      <alignment horizontal="left" vertical="center"/>
    </xf>
    <xf numFmtId="0" fontId="0" fillId="0" borderId="11" xfId="1" applyFont="1" applyBorder="1" applyAlignment="1">
      <alignment horizontal="left" vertical="center"/>
    </xf>
    <xf numFmtId="0" fontId="1" fillId="0" borderId="8" xfId="1" applyBorder="1" applyAlignment="1">
      <alignment vertical="center" wrapText="1" shrinkToFit="1"/>
    </xf>
    <xf numFmtId="0" fontId="6" fillId="0" borderId="8" xfId="1" applyFont="1" applyBorder="1" applyAlignment="1">
      <alignment vertical="center" wrapText="1"/>
    </xf>
    <xf numFmtId="0" fontId="0" fillId="0" borderId="15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176" fontId="1" fillId="0" borderId="17" xfId="1" applyNumberFormat="1" applyBorder="1" applyAlignment="1">
      <alignment vertical="center"/>
    </xf>
    <xf numFmtId="176" fontId="1" fillId="0" borderId="18" xfId="1" applyNumberFormat="1" applyBorder="1" applyAlignment="1">
      <alignment vertical="center"/>
    </xf>
    <xf numFmtId="176" fontId="1" fillId="0" borderId="6" xfId="1" applyNumberFormat="1" applyBorder="1" applyAlignment="1">
      <alignment vertical="center"/>
    </xf>
    <xf numFmtId="0" fontId="9" fillId="0" borderId="9" xfId="1" applyFont="1" applyBorder="1" applyAlignment="1">
      <alignment horizontal="left" vertical="center"/>
    </xf>
    <xf numFmtId="176" fontId="9" fillId="0" borderId="8" xfId="1" applyNumberFormat="1" applyFont="1" applyBorder="1" applyAlignment="1">
      <alignment vertical="center"/>
    </xf>
    <xf numFmtId="176" fontId="10" fillId="0" borderId="6" xfId="1" applyNumberFormat="1" applyFont="1" applyBorder="1" applyAlignment="1">
      <alignment vertical="center"/>
    </xf>
    <xf numFmtId="176" fontId="9" fillId="0" borderId="8" xfId="3" applyNumberFormat="1" applyFont="1" applyBorder="1" applyAlignment="1">
      <alignment vertical="center"/>
    </xf>
    <xf numFmtId="176" fontId="10" fillId="0" borderId="8" xfId="1" applyNumberFormat="1" applyFont="1" applyBorder="1" applyAlignment="1">
      <alignment vertical="center"/>
    </xf>
    <xf numFmtId="10" fontId="10" fillId="0" borderId="8" xfId="2" applyNumberFormat="1" applyFont="1" applyBorder="1" applyAlignment="1">
      <alignment vertical="center"/>
    </xf>
    <xf numFmtId="10" fontId="9" fillId="0" borderId="8" xfId="1" applyNumberFormat="1" applyFont="1" applyBorder="1" applyAlignment="1">
      <alignment vertical="center"/>
    </xf>
    <xf numFmtId="176" fontId="10" fillId="0" borderId="11" xfId="1" applyNumberFormat="1" applyFont="1" applyBorder="1" applyAlignment="1">
      <alignment vertical="center"/>
    </xf>
    <xf numFmtId="0" fontId="4" fillId="0" borderId="1" xfId="1" applyFont="1" applyBorder="1" applyAlignment="1">
      <alignment horizontal="left" vertical="center"/>
    </xf>
    <xf numFmtId="0" fontId="0" fillId="0" borderId="4" xfId="1" applyFont="1" applyBorder="1" applyAlignment="1">
      <alignment horizontal="center" vertical="center"/>
    </xf>
    <xf numFmtId="0" fontId="0" fillId="0" borderId="5" xfId="1" applyFont="1" applyBorder="1" applyAlignment="1">
      <alignment horizontal="center" vertical="center"/>
    </xf>
    <xf numFmtId="0" fontId="0" fillId="0" borderId="12" xfId="1" applyFont="1" applyBorder="1" applyAlignment="1">
      <alignment horizontal="center" vertical="center"/>
    </xf>
    <xf numFmtId="0" fontId="0" fillId="0" borderId="0" xfId="1" applyFont="1" applyAlignment="1">
      <alignment horizontal="right" vertical="center"/>
    </xf>
    <xf numFmtId="0" fontId="0" fillId="0" borderId="1" xfId="1" applyFont="1" applyBorder="1" applyAlignment="1">
      <alignment horizontal="center" vertical="center"/>
    </xf>
    <xf numFmtId="0" fontId="0" fillId="0" borderId="14" xfId="1" applyFont="1" applyBorder="1" applyAlignment="1">
      <alignment horizontal="center" vertical="center"/>
    </xf>
    <xf numFmtId="0" fontId="0" fillId="0" borderId="16" xfId="1" applyFont="1" applyBorder="1" applyAlignment="1">
      <alignment horizontal="center" vertical="center"/>
    </xf>
    <xf numFmtId="0" fontId="0" fillId="0" borderId="15" xfId="1" applyFont="1" applyBorder="1" applyAlignment="1">
      <alignment horizontal="center" vertical="center"/>
    </xf>
    <xf numFmtId="0" fontId="1" fillId="0" borderId="1" xfId="1" applyBorder="1" applyAlignment="1">
      <alignment horizontal="left" vertical="center"/>
    </xf>
    <xf numFmtId="0" fontId="0" fillId="0" borderId="13" xfId="1" applyFont="1" applyBorder="1" applyAlignment="1">
      <alignment horizontal="center" vertical="center"/>
    </xf>
    <xf numFmtId="0" fontId="0" fillId="0" borderId="14" xfId="1" applyFont="1" applyBorder="1" applyAlignment="1">
      <alignment horizontal="center" vertical="center" wrapText="1"/>
    </xf>
    <xf numFmtId="0" fontId="0" fillId="0" borderId="15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0" fillId="0" borderId="4" xfId="1" applyFont="1" applyBorder="1" applyAlignment="1">
      <alignment vertical="center"/>
    </xf>
    <xf numFmtId="0" fontId="0" fillId="0" borderId="12" xfId="1" applyFont="1" applyBorder="1" applyAlignment="1">
      <alignment vertical="center"/>
    </xf>
    <xf numFmtId="49" fontId="11" fillId="0" borderId="8" xfId="4" applyNumberFormat="1" applyFont="1" applyBorder="1" applyAlignment="1">
      <alignment horizontal="center" vertical="center"/>
    </xf>
    <xf numFmtId="49" fontId="12" fillId="0" borderId="8" xfId="4" applyNumberFormat="1" applyFont="1" applyFill="1" applyBorder="1" applyAlignment="1">
      <alignment horizontal="center" vertical="center"/>
    </xf>
    <xf numFmtId="49" fontId="12" fillId="0" borderId="8" xfId="4" applyNumberFormat="1" applyFont="1" applyBorder="1" applyAlignment="1">
      <alignment horizontal="center" vertical="center"/>
    </xf>
  </cellXfs>
  <cellStyles count="5">
    <cellStyle name="パーセント" xfId="2" builtinId="5"/>
    <cellStyle name="ハイパーリンク" xfId="4" builtinId="8"/>
    <cellStyle name="桁区切り 2" xfId="3" xr:uid="{35567474-D1C7-442F-A846-F54B59B52D05}"/>
    <cellStyle name="標準" xfId="0" builtinId="0"/>
    <cellStyle name="標準_様式ファイル(上程委員会向）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34</xdr:row>
      <xdr:rowOff>0</xdr:rowOff>
    </xdr:from>
    <xdr:to>
      <xdr:col>6</xdr:col>
      <xdr:colOff>408577</xdr:colOff>
      <xdr:row>43</xdr:row>
      <xdr:rowOff>67310</xdr:rowOff>
    </xdr:to>
    <xdr:pic>
      <xdr:nvPicPr>
        <xdr:cNvPr id="16" name="Picture 56">
          <a:extLst>
            <a:ext uri="{FF2B5EF4-FFF2-40B4-BE49-F238E27FC236}">
              <a16:creationId xmlns:a16="http://schemas.microsoft.com/office/drawing/2014/main" id="{EC61EE9A-9C34-48C9-BE08-587DFE6F97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232588"/>
          <a:ext cx="6512795" cy="16062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1.miyakohotelyokkaichi.pdf" TargetMode="External"/><Relationship Id="rId3" Type="http://schemas.openxmlformats.org/officeDocument/2006/relationships/hyperlink" Target="1.miyakohotelyokkaichi.pdf" TargetMode="External"/><Relationship Id="rId7" Type="http://schemas.openxmlformats.org/officeDocument/2006/relationships/hyperlink" Target="1.miyakohotelyokkaichi.pdf" TargetMode="External"/><Relationship Id="rId2" Type="http://schemas.openxmlformats.org/officeDocument/2006/relationships/hyperlink" Target="2)yokkaichi%20unso.pdf" TargetMode="External"/><Relationship Id="rId1" Type="http://schemas.openxmlformats.org/officeDocument/2006/relationships/hyperlink" Target="7.kitaiseuenoshinyoukinko.pdf" TargetMode="External"/><Relationship Id="rId6" Type="http://schemas.openxmlformats.org/officeDocument/2006/relationships/hyperlink" Target="1.miyakohotelyokkaichi.pdf" TargetMode="External"/><Relationship Id="rId5" Type="http://schemas.openxmlformats.org/officeDocument/2006/relationships/hyperlink" Target="1.miyakohotelyokkaichi.pdf" TargetMode="External"/><Relationship Id="rId10" Type="http://schemas.openxmlformats.org/officeDocument/2006/relationships/printerSettings" Target="../printerSettings/printerSettings2.bin"/><Relationship Id="rId4" Type="http://schemas.openxmlformats.org/officeDocument/2006/relationships/hyperlink" Target="1.miyakohotelyokkaichi.pdf" TargetMode="External"/><Relationship Id="rId9" Type="http://schemas.openxmlformats.org/officeDocument/2006/relationships/hyperlink" Target="1.miyakohotelyokkaichi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0"/>
  <sheetViews>
    <sheetView view="pageBreakPreview" zoomScaleNormal="100" zoomScaleSheetLayoutView="100" workbookViewId="0"/>
  </sheetViews>
  <sheetFormatPr defaultColWidth="9" defaultRowHeight="13.2" x14ac:dyDescent="0.2"/>
  <cols>
    <col min="1" max="1" width="3.88671875" style="3" customWidth="1"/>
    <col min="2" max="2" width="18.6640625" style="3" customWidth="1"/>
    <col min="3" max="4" width="15.6640625" style="3" customWidth="1"/>
    <col min="5" max="5" width="18" style="3" customWidth="1"/>
    <col min="6" max="6" width="15.6640625" style="3" customWidth="1"/>
    <col min="7" max="16384" width="9" style="3"/>
  </cols>
  <sheetData>
    <row r="1" spans="1:7" x14ac:dyDescent="0.2">
      <c r="A1" s="1"/>
      <c r="B1" s="1"/>
      <c r="C1" s="1"/>
      <c r="D1" s="1"/>
      <c r="E1" s="1"/>
      <c r="F1" s="2" t="s">
        <v>31</v>
      </c>
      <c r="G1" s="1"/>
    </row>
    <row r="2" spans="1:7" ht="14.4" x14ac:dyDescent="0.2">
      <c r="A2" s="1"/>
      <c r="B2" s="4" t="s">
        <v>0</v>
      </c>
      <c r="C2" s="4"/>
      <c r="D2" s="4"/>
      <c r="E2" s="4"/>
      <c r="F2" s="1"/>
      <c r="G2" s="1"/>
    </row>
    <row r="3" spans="1:7" ht="14.4" x14ac:dyDescent="0.2">
      <c r="A3" s="1"/>
      <c r="B3" s="4" t="s">
        <v>50</v>
      </c>
      <c r="C3" s="4"/>
      <c r="D3" s="4"/>
      <c r="E3" s="4"/>
      <c r="F3" s="1"/>
      <c r="G3" s="1"/>
    </row>
    <row r="4" spans="1:7" ht="14.4" x14ac:dyDescent="0.2">
      <c r="A4" s="1"/>
      <c r="B4" s="65" t="s">
        <v>75</v>
      </c>
      <c r="C4" s="65"/>
      <c r="D4" s="65"/>
      <c r="E4" s="65"/>
      <c r="F4" s="1"/>
      <c r="G4" s="1"/>
    </row>
    <row r="5" spans="1:7" x14ac:dyDescent="0.2">
      <c r="A5" s="1"/>
      <c r="B5" s="1"/>
      <c r="C5" s="1"/>
      <c r="D5" s="1"/>
      <c r="E5" s="1"/>
      <c r="F5" s="2" t="s">
        <v>1</v>
      </c>
      <c r="G5" s="1"/>
    </row>
    <row r="6" spans="1:7" ht="20.100000000000001" customHeight="1" x14ac:dyDescent="0.2">
      <c r="A6" s="5"/>
      <c r="B6" s="6" t="s">
        <v>2</v>
      </c>
      <c r="C6" s="6" t="s">
        <v>3</v>
      </c>
      <c r="D6" s="6" t="s">
        <v>91</v>
      </c>
      <c r="E6" s="6" t="s">
        <v>92</v>
      </c>
      <c r="F6" s="6" t="s">
        <v>4</v>
      </c>
      <c r="G6" s="1"/>
    </row>
    <row r="7" spans="1:7" ht="20.100000000000001" customHeight="1" x14ac:dyDescent="0.2">
      <c r="A7" s="7"/>
      <c r="B7" s="8" t="s">
        <v>5</v>
      </c>
      <c r="C7" s="9"/>
      <c r="D7" s="9"/>
      <c r="E7" s="9"/>
      <c r="F7" s="10"/>
      <c r="G7" s="1"/>
    </row>
    <row r="8" spans="1:7" ht="20.100000000000001" customHeight="1" x14ac:dyDescent="0.2">
      <c r="A8" s="11">
        <v>1</v>
      </c>
      <c r="B8" s="12" t="s">
        <v>6</v>
      </c>
      <c r="C8" s="13">
        <v>0</v>
      </c>
      <c r="D8" s="13">
        <v>0</v>
      </c>
      <c r="E8" s="13">
        <v>0</v>
      </c>
      <c r="F8" s="14"/>
      <c r="G8" s="1"/>
    </row>
    <row r="9" spans="1:7" ht="20.100000000000001" customHeight="1" x14ac:dyDescent="0.2">
      <c r="A9" s="11">
        <v>2</v>
      </c>
      <c r="B9" s="12" t="s">
        <v>7</v>
      </c>
      <c r="C9" s="13">
        <v>0</v>
      </c>
      <c r="D9" s="13">
        <v>0</v>
      </c>
      <c r="E9" s="13">
        <v>0</v>
      </c>
      <c r="F9" s="14"/>
      <c r="G9" s="1"/>
    </row>
    <row r="10" spans="1:7" ht="20.100000000000001" customHeight="1" x14ac:dyDescent="0.2">
      <c r="A10" s="11">
        <v>3</v>
      </c>
      <c r="B10" s="12" t="s">
        <v>8</v>
      </c>
      <c r="C10" s="13">
        <v>0</v>
      </c>
      <c r="D10" s="13">
        <v>0</v>
      </c>
      <c r="E10" s="13">
        <v>0</v>
      </c>
      <c r="F10" s="14"/>
      <c r="G10" s="1"/>
    </row>
    <row r="11" spans="1:7" ht="20.100000000000001" customHeight="1" x14ac:dyDescent="0.2">
      <c r="A11" s="11">
        <v>4</v>
      </c>
      <c r="B11" s="12" t="s">
        <v>9</v>
      </c>
      <c r="C11" s="13">
        <v>0</v>
      </c>
      <c r="D11" s="13">
        <v>0</v>
      </c>
      <c r="E11" s="13">
        <v>0</v>
      </c>
      <c r="F11" s="14"/>
      <c r="G11" s="1"/>
    </row>
    <row r="12" spans="1:7" ht="20.100000000000001" customHeight="1" x14ac:dyDescent="0.2">
      <c r="A12" s="11">
        <v>5</v>
      </c>
      <c r="B12" s="12" t="s">
        <v>10</v>
      </c>
      <c r="C12" s="13">
        <v>0</v>
      </c>
      <c r="D12" s="13">
        <v>0</v>
      </c>
      <c r="E12" s="13">
        <v>0</v>
      </c>
      <c r="F12" s="14"/>
      <c r="G12" s="1"/>
    </row>
    <row r="13" spans="1:7" ht="20.100000000000001" customHeight="1" x14ac:dyDescent="0.2">
      <c r="A13" s="11">
        <v>6</v>
      </c>
      <c r="B13" s="12" t="s">
        <v>11</v>
      </c>
      <c r="C13" s="13">
        <v>0</v>
      </c>
      <c r="D13" s="13">
        <v>0</v>
      </c>
      <c r="E13" s="13">
        <v>0</v>
      </c>
      <c r="F13" s="14"/>
      <c r="G13" s="1"/>
    </row>
    <row r="14" spans="1:7" ht="20.100000000000001" customHeight="1" x14ac:dyDescent="0.2">
      <c r="A14" s="11">
        <v>7</v>
      </c>
      <c r="B14" s="12" t="s">
        <v>12</v>
      </c>
      <c r="C14" s="61">
        <f>'収益・費用明細書(様式2)'!G6</f>
        <v>152000</v>
      </c>
      <c r="D14" s="34">
        <v>935000</v>
      </c>
      <c r="E14" s="34">
        <v>935000</v>
      </c>
      <c r="F14" s="32"/>
      <c r="G14" s="1"/>
    </row>
    <row r="15" spans="1:7" ht="20.100000000000001" customHeight="1" x14ac:dyDescent="0.2">
      <c r="A15" s="15">
        <v>8</v>
      </c>
      <c r="B15" s="16" t="s">
        <v>13</v>
      </c>
      <c r="C15" s="36">
        <v>1</v>
      </c>
      <c r="D15" s="37">
        <v>47</v>
      </c>
      <c r="E15" s="37">
        <v>47</v>
      </c>
      <c r="F15" s="17"/>
      <c r="G15" s="1"/>
    </row>
    <row r="16" spans="1:7" ht="20.100000000000001" customHeight="1" x14ac:dyDescent="0.2">
      <c r="A16" s="18"/>
      <c r="B16" s="19" t="s">
        <v>14</v>
      </c>
      <c r="C16" s="64">
        <f>SUM(C8:C15)</f>
        <v>152001</v>
      </c>
      <c r="D16" s="38">
        <f>SUM(D8:D15)</f>
        <v>935047</v>
      </c>
      <c r="E16" s="38">
        <f>SUM(E8:E15)</f>
        <v>935047</v>
      </c>
      <c r="F16" s="20"/>
      <c r="G16" s="1"/>
    </row>
    <row r="17" spans="1:7" ht="20.100000000000001" customHeight="1" x14ac:dyDescent="0.2">
      <c r="A17" s="21"/>
      <c r="B17" s="8" t="s">
        <v>15</v>
      </c>
      <c r="C17" s="22"/>
      <c r="D17" s="22"/>
      <c r="E17" s="22"/>
      <c r="F17" s="10"/>
      <c r="G17" s="1"/>
    </row>
    <row r="18" spans="1:7" ht="20.100000000000001" customHeight="1" x14ac:dyDescent="0.2">
      <c r="A18" s="11">
        <v>1</v>
      </c>
      <c r="B18" s="12" t="s">
        <v>16</v>
      </c>
      <c r="C18" s="58">
        <f>'収益・費用明細書(様式2)'!G21</f>
        <v>118550</v>
      </c>
      <c r="D18" s="37">
        <v>0</v>
      </c>
      <c r="E18" s="37">
        <v>0</v>
      </c>
      <c r="F18" s="14"/>
      <c r="G18" s="1"/>
    </row>
    <row r="19" spans="1:7" ht="20.100000000000001" customHeight="1" x14ac:dyDescent="0.2">
      <c r="A19" s="11">
        <v>2</v>
      </c>
      <c r="B19" s="12" t="s">
        <v>33</v>
      </c>
      <c r="C19" s="13">
        <v>0</v>
      </c>
      <c r="D19" s="37">
        <v>0</v>
      </c>
      <c r="E19" s="37">
        <v>0</v>
      </c>
      <c r="F19" s="14"/>
      <c r="G19" s="1"/>
    </row>
    <row r="20" spans="1:7" ht="20.100000000000001" customHeight="1" x14ac:dyDescent="0.2">
      <c r="A20" s="11">
        <v>3</v>
      </c>
      <c r="B20" s="12" t="s">
        <v>17</v>
      </c>
      <c r="C20" s="13">
        <v>0</v>
      </c>
      <c r="D20" s="37">
        <v>0</v>
      </c>
      <c r="E20" s="37">
        <v>0</v>
      </c>
      <c r="F20" s="14"/>
      <c r="G20" s="1"/>
    </row>
    <row r="21" spans="1:7" ht="20.100000000000001" customHeight="1" x14ac:dyDescent="0.2">
      <c r="A21" s="11">
        <v>4</v>
      </c>
      <c r="B21" s="12" t="s">
        <v>18</v>
      </c>
      <c r="C21" s="13">
        <v>0</v>
      </c>
      <c r="D21" s="37">
        <v>0</v>
      </c>
      <c r="E21" s="37">
        <v>0</v>
      </c>
      <c r="F21" s="14"/>
      <c r="G21" s="1"/>
    </row>
    <row r="22" spans="1:7" ht="20.100000000000001" customHeight="1" x14ac:dyDescent="0.2">
      <c r="A22" s="11">
        <v>5</v>
      </c>
      <c r="B22" s="12" t="s">
        <v>19</v>
      </c>
      <c r="C22" s="13">
        <v>0</v>
      </c>
      <c r="D22" s="37">
        <v>0</v>
      </c>
      <c r="E22" s="37">
        <v>0</v>
      </c>
      <c r="F22" s="14"/>
      <c r="G22" s="1"/>
    </row>
    <row r="23" spans="1:7" ht="20.100000000000001" customHeight="1" x14ac:dyDescent="0.2">
      <c r="A23" s="15">
        <v>6</v>
      </c>
      <c r="B23" s="12" t="s">
        <v>20</v>
      </c>
      <c r="C23" s="39">
        <f>'収益・費用明細書(様式2)'!G24</f>
        <v>0</v>
      </c>
      <c r="D23" s="37">
        <v>0</v>
      </c>
      <c r="E23" s="37">
        <v>0</v>
      </c>
      <c r="F23" s="14"/>
      <c r="G23" s="1"/>
    </row>
    <row r="24" spans="1:7" ht="20.100000000000001" customHeight="1" x14ac:dyDescent="0.2">
      <c r="A24" s="15">
        <v>7</v>
      </c>
      <c r="B24" s="12" t="s">
        <v>21</v>
      </c>
      <c r="C24" s="13">
        <v>0</v>
      </c>
      <c r="D24" s="37">
        <v>0</v>
      </c>
      <c r="E24" s="37">
        <v>0</v>
      </c>
      <c r="F24" s="14"/>
      <c r="G24" s="1"/>
    </row>
    <row r="25" spans="1:7" ht="20.100000000000001" customHeight="1" x14ac:dyDescent="0.2">
      <c r="A25" s="15">
        <v>8</v>
      </c>
      <c r="B25" s="12" t="s">
        <v>32</v>
      </c>
      <c r="C25" s="13">
        <f>'収益・費用明細書(様式2)'!G28</f>
        <v>27500</v>
      </c>
      <c r="D25" s="37">
        <v>748732</v>
      </c>
      <c r="E25" s="37">
        <v>748732</v>
      </c>
      <c r="F25" s="14"/>
      <c r="G25" s="1"/>
    </row>
    <row r="26" spans="1:7" ht="20.100000000000001" customHeight="1" x14ac:dyDescent="0.2">
      <c r="A26" s="15">
        <v>9</v>
      </c>
      <c r="B26" s="16" t="s">
        <v>22</v>
      </c>
      <c r="C26" s="13">
        <v>0</v>
      </c>
      <c r="D26" s="37">
        <v>0</v>
      </c>
      <c r="E26" s="37">
        <v>0</v>
      </c>
      <c r="F26" s="14"/>
      <c r="G26" s="1"/>
    </row>
    <row r="27" spans="1:7" ht="20.100000000000001" customHeight="1" x14ac:dyDescent="0.2">
      <c r="A27" s="15">
        <v>10</v>
      </c>
      <c r="B27" s="12" t="s">
        <v>23</v>
      </c>
      <c r="C27" s="13">
        <v>0</v>
      </c>
      <c r="D27" s="37">
        <v>0</v>
      </c>
      <c r="E27" s="37">
        <v>0</v>
      </c>
      <c r="F27" s="14"/>
      <c r="G27" s="1"/>
    </row>
    <row r="28" spans="1:7" ht="20.100000000000001" customHeight="1" x14ac:dyDescent="0.2">
      <c r="A28" s="15">
        <v>11</v>
      </c>
      <c r="B28" s="12" t="s">
        <v>24</v>
      </c>
      <c r="C28" s="13">
        <v>0</v>
      </c>
      <c r="D28" s="37">
        <v>64000</v>
      </c>
      <c r="E28" s="37">
        <v>64000</v>
      </c>
      <c r="F28" s="14"/>
      <c r="G28" s="1"/>
    </row>
    <row r="29" spans="1:7" ht="20.100000000000001" customHeight="1" x14ac:dyDescent="0.2">
      <c r="A29" s="15">
        <v>12</v>
      </c>
      <c r="B29" s="12" t="s">
        <v>25</v>
      </c>
      <c r="C29" s="13">
        <v>0</v>
      </c>
      <c r="D29" s="37">
        <v>0</v>
      </c>
      <c r="E29" s="37">
        <v>0</v>
      </c>
      <c r="F29" s="14"/>
      <c r="G29" s="1"/>
    </row>
    <row r="30" spans="1:7" ht="20.100000000000001" customHeight="1" x14ac:dyDescent="0.2">
      <c r="A30" s="15">
        <v>13</v>
      </c>
      <c r="B30" s="12" t="s">
        <v>26</v>
      </c>
      <c r="C30" s="13">
        <v>0</v>
      </c>
      <c r="D30" s="37">
        <v>0</v>
      </c>
      <c r="E30" s="37">
        <v>0</v>
      </c>
      <c r="F30" s="14"/>
      <c r="G30" s="1"/>
    </row>
    <row r="31" spans="1:7" ht="20.100000000000001" customHeight="1" x14ac:dyDescent="0.2">
      <c r="A31" s="15">
        <v>14</v>
      </c>
      <c r="B31" s="12" t="s">
        <v>27</v>
      </c>
      <c r="C31" s="13">
        <f>'収益・費用明細書(様式2)'!G30</f>
        <v>770</v>
      </c>
      <c r="D31" s="37">
        <v>872</v>
      </c>
      <c r="E31" s="37">
        <v>872</v>
      </c>
      <c r="F31" s="14"/>
      <c r="G31" s="1"/>
    </row>
    <row r="32" spans="1:7" ht="20.100000000000001" customHeight="1" x14ac:dyDescent="0.2">
      <c r="A32" s="15">
        <v>15</v>
      </c>
      <c r="B32" s="12" t="s">
        <v>28</v>
      </c>
      <c r="C32" s="58">
        <f>'収益・費用明細書(様式2)'!G32</f>
        <v>5181</v>
      </c>
      <c r="D32" s="37">
        <v>121443</v>
      </c>
      <c r="E32" s="54"/>
      <c r="F32" s="63">
        <f>'収益・費用明細書(様式2)'!F31</f>
        <v>3.4085302070381115E-2</v>
      </c>
      <c r="G32" s="1"/>
    </row>
    <row r="33" spans="1:7" ht="20.100000000000001" customHeight="1" x14ac:dyDescent="0.2">
      <c r="A33" s="15"/>
      <c r="B33" s="12" t="s">
        <v>29</v>
      </c>
      <c r="C33" s="58">
        <f>SUM(C18:C32)</f>
        <v>152001</v>
      </c>
      <c r="D33" s="37">
        <f>SUM(D18:D32)</f>
        <v>935047</v>
      </c>
      <c r="E33" s="37">
        <f>SUM(E18:E31)</f>
        <v>813604</v>
      </c>
      <c r="F33" s="40"/>
      <c r="G33" s="1"/>
    </row>
    <row r="34" spans="1:7" ht="20.100000000000001" customHeight="1" x14ac:dyDescent="0.2">
      <c r="A34" s="23"/>
      <c r="B34" s="12" t="s">
        <v>30</v>
      </c>
      <c r="C34" s="39">
        <f>C16-C33</f>
        <v>0</v>
      </c>
      <c r="D34" s="55"/>
      <c r="E34" s="56">
        <f>E16-E33</f>
        <v>121443</v>
      </c>
      <c r="F34" s="40"/>
      <c r="G34" s="1"/>
    </row>
    <row r="35" spans="1:7" ht="15" customHeight="1" x14ac:dyDescent="0.2">
      <c r="A35" s="1"/>
      <c r="B35" s="24"/>
      <c r="C35" s="1"/>
      <c r="D35" s="1"/>
      <c r="E35" s="1"/>
      <c r="F35" s="1"/>
      <c r="G35" s="1"/>
    </row>
    <row r="36" spans="1:7" ht="15" customHeight="1" x14ac:dyDescent="0.2">
      <c r="A36" s="1"/>
      <c r="B36" s="24"/>
      <c r="C36" s="1"/>
      <c r="D36" s="1"/>
      <c r="E36" s="1"/>
      <c r="F36" s="1"/>
      <c r="G36" s="1"/>
    </row>
    <row r="37" spans="1:7" x14ac:dyDescent="0.2">
      <c r="A37" s="1"/>
      <c r="B37" s="1"/>
      <c r="C37" s="1"/>
      <c r="D37" s="1"/>
      <c r="E37" s="1"/>
      <c r="F37" s="1"/>
      <c r="G37" s="1"/>
    </row>
    <row r="38" spans="1:7" x14ac:dyDescent="0.2">
      <c r="A38" s="1"/>
      <c r="B38" s="1"/>
      <c r="C38" s="1"/>
      <c r="D38" s="1"/>
      <c r="E38" s="1"/>
      <c r="F38" s="1"/>
      <c r="G38" s="1"/>
    </row>
    <row r="39" spans="1:7" x14ac:dyDescent="0.2">
      <c r="A39" s="1"/>
      <c r="B39" s="1"/>
      <c r="C39" s="1"/>
      <c r="D39" s="1"/>
      <c r="E39" s="1"/>
      <c r="F39" s="1"/>
      <c r="G39" s="1"/>
    </row>
    <row r="40" spans="1:7" x14ac:dyDescent="0.2">
      <c r="A40" s="1"/>
      <c r="B40" s="1"/>
      <c r="C40" s="1"/>
      <c r="D40" s="1"/>
      <c r="E40" s="1"/>
      <c r="F40" s="1"/>
      <c r="G40" s="1"/>
    </row>
  </sheetData>
  <mergeCells count="1">
    <mergeCell ref="B4:E4"/>
  </mergeCells>
  <phoneticPr fontId="2"/>
  <printOptions horizontalCentered="1"/>
  <pageMargins left="0.35433070866141736" right="0.51181102362204722" top="0.98425196850393704" bottom="0.98425196850393704" header="0.51181102362204722" footer="0.51181102362204722"/>
  <pageSetup paperSize="9" scale="9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B241E3-7A88-482E-80B5-3DF8378155AC}">
  <sheetPr>
    <pageSetUpPr fitToPage="1"/>
  </sheetPr>
  <dimension ref="A1:I40"/>
  <sheetViews>
    <sheetView tabSelected="1" zoomScaleNormal="100" zoomScaleSheetLayoutView="100" workbookViewId="0"/>
  </sheetViews>
  <sheetFormatPr defaultColWidth="9" defaultRowHeight="13.2" x14ac:dyDescent="0.2"/>
  <cols>
    <col min="1" max="1" width="1.6640625" style="3" customWidth="1"/>
    <col min="2" max="2" width="3.6640625" style="3" customWidth="1"/>
    <col min="3" max="3" width="1.6640625" style="3" customWidth="1"/>
    <col min="4" max="4" width="18.6640625" style="3" customWidth="1"/>
    <col min="5" max="5" width="11.6640625" style="3" customWidth="1"/>
    <col min="6" max="6" width="27.21875" style="3" bestFit="1" customWidth="1"/>
    <col min="7" max="7" width="20.88671875" style="3" customWidth="1"/>
    <col min="8" max="8" width="5.109375" style="46" customWidth="1"/>
    <col min="9" max="9" width="4.109375" style="3" customWidth="1"/>
    <col min="10" max="16384" width="9" style="3"/>
  </cols>
  <sheetData>
    <row r="1" spans="1:9" x14ac:dyDescent="0.2">
      <c r="A1" s="1"/>
      <c r="B1" s="1" t="s">
        <v>50</v>
      </c>
      <c r="C1" s="1"/>
      <c r="E1" s="1"/>
      <c r="F1" s="1"/>
      <c r="G1" s="69" t="s">
        <v>34</v>
      </c>
      <c r="H1" s="69"/>
      <c r="I1" s="1"/>
    </row>
    <row r="2" spans="1:9" x14ac:dyDescent="0.2">
      <c r="A2" s="1"/>
      <c r="B2" s="74" t="s">
        <v>75</v>
      </c>
      <c r="C2" s="74"/>
      <c r="D2" s="74"/>
      <c r="E2" s="74"/>
      <c r="F2" s="74"/>
      <c r="G2" s="74"/>
      <c r="H2" s="41"/>
      <c r="I2" s="1"/>
    </row>
    <row r="3" spans="1:9" x14ac:dyDescent="0.2">
      <c r="A3" s="1"/>
      <c r="B3" s="1"/>
      <c r="C3" s="1"/>
      <c r="D3" s="2"/>
      <c r="E3" s="2"/>
      <c r="F3" s="2"/>
      <c r="G3" s="2"/>
      <c r="H3" s="41"/>
      <c r="I3" s="1"/>
    </row>
    <row r="4" spans="1:9" x14ac:dyDescent="0.2">
      <c r="A4" s="70" t="s">
        <v>35</v>
      </c>
      <c r="B4" s="70"/>
      <c r="C4" s="70"/>
      <c r="D4" s="70"/>
      <c r="E4" s="26"/>
      <c r="F4" s="1"/>
      <c r="G4" s="1"/>
      <c r="H4" s="41" t="s">
        <v>36</v>
      </c>
      <c r="I4" s="1"/>
    </row>
    <row r="5" spans="1:9" ht="30" customHeight="1" x14ac:dyDescent="0.2">
      <c r="A5" s="66" t="s">
        <v>37</v>
      </c>
      <c r="B5" s="67"/>
      <c r="C5" s="67"/>
      <c r="D5" s="68"/>
      <c r="E5" s="75" t="s">
        <v>38</v>
      </c>
      <c r="F5" s="68"/>
      <c r="G5" s="27" t="s">
        <v>39</v>
      </c>
      <c r="H5" s="42" t="s">
        <v>40</v>
      </c>
      <c r="I5" s="1"/>
    </row>
    <row r="6" spans="1:9" ht="30" customHeight="1" x14ac:dyDescent="0.2">
      <c r="A6" s="28" t="s">
        <v>41</v>
      </c>
      <c r="B6" s="25">
        <v>7</v>
      </c>
      <c r="C6" s="29" t="s">
        <v>42</v>
      </c>
      <c r="D6" s="14" t="s">
        <v>51</v>
      </c>
      <c r="E6" s="80" t="s">
        <v>90</v>
      </c>
      <c r="F6" s="81"/>
      <c r="G6" s="60">
        <v>152000</v>
      </c>
      <c r="H6" s="43"/>
      <c r="I6" s="1"/>
    </row>
    <row r="7" spans="1:9" ht="30" customHeight="1" x14ac:dyDescent="0.2">
      <c r="A7" s="28" t="s">
        <v>41</v>
      </c>
      <c r="B7" s="25">
        <v>8</v>
      </c>
      <c r="C7" s="29" t="s">
        <v>42</v>
      </c>
      <c r="D7" s="14" t="s">
        <v>53</v>
      </c>
      <c r="E7" s="80" t="s">
        <v>54</v>
      </c>
      <c r="F7" s="81"/>
      <c r="G7" s="33">
        <v>1</v>
      </c>
      <c r="H7" s="43"/>
      <c r="I7" s="1"/>
    </row>
    <row r="8" spans="1:9" ht="30" customHeight="1" x14ac:dyDescent="0.2">
      <c r="A8" s="66" t="s">
        <v>43</v>
      </c>
      <c r="B8" s="67"/>
      <c r="C8" s="67"/>
      <c r="D8" s="67"/>
      <c r="E8" s="67"/>
      <c r="F8" s="68"/>
      <c r="G8" s="60">
        <f>G6+G7</f>
        <v>152001</v>
      </c>
      <c r="H8" s="43"/>
      <c r="I8" s="1"/>
    </row>
    <row r="9" spans="1:9" ht="13.5" customHeight="1" x14ac:dyDescent="0.2">
      <c r="A9" s="1"/>
      <c r="B9" s="1"/>
      <c r="C9" s="1"/>
      <c r="D9" s="1"/>
      <c r="E9" s="1"/>
      <c r="F9" s="1"/>
      <c r="G9" s="1"/>
      <c r="H9" s="44"/>
      <c r="I9" s="1"/>
    </row>
    <row r="10" spans="1:9" ht="13.5" customHeight="1" x14ac:dyDescent="0.2">
      <c r="A10" s="1"/>
      <c r="B10" s="1"/>
      <c r="C10" s="1"/>
      <c r="D10" s="1"/>
      <c r="E10" s="1"/>
      <c r="F10" s="1"/>
      <c r="G10" s="1"/>
      <c r="H10" s="44"/>
      <c r="I10" s="1"/>
    </row>
    <row r="11" spans="1:9" ht="13.5" customHeight="1" x14ac:dyDescent="0.2">
      <c r="A11" s="1"/>
      <c r="B11" s="1"/>
      <c r="C11" s="1"/>
      <c r="D11" s="69"/>
      <c r="E11" s="69"/>
      <c r="F11" s="69"/>
      <c r="G11" s="69"/>
      <c r="H11" s="69"/>
      <c r="I11" s="1"/>
    </row>
    <row r="12" spans="1:9" ht="19.5" customHeight="1" x14ac:dyDescent="0.2">
      <c r="A12" s="70" t="s">
        <v>44</v>
      </c>
      <c r="B12" s="70"/>
      <c r="C12" s="70"/>
      <c r="D12" s="70"/>
      <c r="E12" s="1"/>
      <c r="F12" s="1"/>
      <c r="G12" s="1"/>
      <c r="H12" s="41" t="s">
        <v>36</v>
      </c>
      <c r="I12" s="1"/>
    </row>
    <row r="13" spans="1:9" ht="30" customHeight="1" x14ac:dyDescent="0.2">
      <c r="A13" s="66" t="s">
        <v>37</v>
      </c>
      <c r="B13" s="67"/>
      <c r="C13" s="67"/>
      <c r="D13" s="68"/>
      <c r="E13" s="27" t="s">
        <v>45</v>
      </c>
      <c r="F13" s="27" t="s">
        <v>46</v>
      </c>
      <c r="G13" s="27" t="s">
        <v>39</v>
      </c>
      <c r="H13" s="42" t="s">
        <v>40</v>
      </c>
      <c r="I13" s="1"/>
    </row>
    <row r="14" spans="1:9" ht="30" customHeight="1" x14ac:dyDescent="0.2">
      <c r="A14" s="30" t="s">
        <v>41</v>
      </c>
      <c r="B14" s="26">
        <v>1</v>
      </c>
      <c r="C14" s="1" t="s">
        <v>42</v>
      </c>
      <c r="D14" s="48" t="s">
        <v>55</v>
      </c>
      <c r="E14" s="71" t="s">
        <v>56</v>
      </c>
      <c r="F14" s="31" t="s">
        <v>58</v>
      </c>
      <c r="G14" s="13">
        <v>0</v>
      </c>
      <c r="H14" s="82" t="s">
        <v>78</v>
      </c>
      <c r="I14" s="1"/>
    </row>
    <row r="15" spans="1:9" ht="39.6" x14ac:dyDescent="0.2">
      <c r="A15" s="30"/>
      <c r="B15" s="26"/>
      <c r="C15" s="1"/>
      <c r="D15" s="49"/>
      <c r="E15" s="72"/>
      <c r="F15" s="31" t="s">
        <v>76</v>
      </c>
      <c r="G15" s="58">
        <v>30000</v>
      </c>
      <c r="H15" s="83" t="s">
        <v>77</v>
      </c>
      <c r="I15" s="1"/>
    </row>
    <row r="16" spans="1:9" ht="30" customHeight="1" x14ac:dyDescent="0.2">
      <c r="A16" s="30"/>
      <c r="B16" s="26"/>
      <c r="C16" s="1"/>
      <c r="D16" s="49"/>
      <c r="E16" s="71" t="s">
        <v>57</v>
      </c>
      <c r="F16" s="31" t="s">
        <v>94</v>
      </c>
      <c r="G16" s="58">
        <v>42350</v>
      </c>
      <c r="H16" s="84" t="s">
        <v>79</v>
      </c>
      <c r="I16" s="1"/>
    </row>
    <row r="17" spans="1:9" ht="30" customHeight="1" x14ac:dyDescent="0.2">
      <c r="A17" s="30"/>
      <c r="B17" s="26"/>
      <c r="C17" s="1"/>
      <c r="D17" s="49"/>
      <c r="E17" s="72"/>
      <c r="F17" s="31" t="s">
        <v>59</v>
      </c>
      <c r="G17" s="58">
        <v>5500</v>
      </c>
      <c r="H17" s="84" t="s">
        <v>80</v>
      </c>
      <c r="I17" s="1"/>
    </row>
    <row r="18" spans="1:9" ht="30" customHeight="1" x14ac:dyDescent="0.2">
      <c r="A18" s="30"/>
      <c r="B18" s="26"/>
      <c r="C18" s="1"/>
      <c r="D18" s="49"/>
      <c r="E18" s="72"/>
      <c r="F18" s="31" t="s">
        <v>60</v>
      </c>
      <c r="G18" s="13">
        <v>5500</v>
      </c>
      <c r="H18" s="84" t="s">
        <v>81</v>
      </c>
      <c r="I18" s="1"/>
    </row>
    <row r="19" spans="1:9" ht="30" customHeight="1" x14ac:dyDescent="0.2">
      <c r="A19" s="30"/>
      <c r="B19" s="26"/>
      <c r="C19" s="1"/>
      <c r="D19" s="49"/>
      <c r="E19" s="72"/>
      <c r="F19" s="31" t="s">
        <v>61</v>
      </c>
      <c r="G19" s="58">
        <v>22000</v>
      </c>
      <c r="H19" s="84" t="s">
        <v>82</v>
      </c>
      <c r="I19" s="1"/>
    </row>
    <row r="20" spans="1:9" ht="30" customHeight="1" x14ac:dyDescent="0.2">
      <c r="A20" s="30"/>
      <c r="B20" s="26"/>
      <c r="C20" s="1"/>
      <c r="D20" s="49"/>
      <c r="E20" s="73"/>
      <c r="F20" s="31" t="s">
        <v>68</v>
      </c>
      <c r="G20" s="58">
        <v>13200</v>
      </c>
      <c r="H20" s="84" t="s">
        <v>83</v>
      </c>
      <c r="I20" s="1"/>
    </row>
    <row r="21" spans="1:9" ht="30" customHeight="1" x14ac:dyDescent="0.2">
      <c r="A21" s="23"/>
      <c r="B21" s="29"/>
      <c r="C21" s="29"/>
      <c r="D21" s="14"/>
      <c r="E21" s="78" t="s">
        <v>47</v>
      </c>
      <c r="F21" s="79"/>
      <c r="G21" s="59">
        <f>SUM(G14:G20)</f>
        <v>118550</v>
      </c>
      <c r="H21" s="43"/>
      <c r="I21" s="1"/>
    </row>
    <row r="22" spans="1:9" ht="30" customHeight="1" x14ac:dyDescent="0.2">
      <c r="A22" s="47" t="s">
        <v>62</v>
      </c>
      <c r="B22" s="26">
        <v>6</v>
      </c>
      <c r="C22" s="1" t="s">
        <v>63</v>
      </c>
      <c r="D22" s="20" t="s">
        <v>64</v>
      </c>
      <c r="E22" s="71" t="s">
        <v>65</v>
      </c>
      <c r="F22" s="31" t="s">
        <v>66</v>
      </c>
      <c r="G22" s="34">
        <v>0</v>
      </c>
      <c r="H22" s="43"/>
      <c r="I22" s="1"/>
    </row>
    <row r="23" spans="1:9" ht="30" customHeight="1" x14ac:dyDescent="0.2">
      <c r="A23" s="47"/>
      <c r="B23" s="26"/>
      <c r="C23" s="1"/>
      <c r="D23" s="20"/>
      <c r="E23" s="72"/>
      <c r="F23" s="31" t="s">
        <v>67</v>
      </c>
      <c r="G23" s="34">
        <v>0</v>
      </c>
      <c r="H23" s="43"/>
      <c r="I23" s="1"/>
    </row>
    <row r="24" spans="1:9" ht="30" customHeight="1" x14ac:dyDescent="0.2">
      <c r="A24" s="23"/>
      <c r="B24" s="29"/>
      <c r="C24" s="29"/>
      <c r="D24" s="14"/>
      <c r="E24" s="78" t="s">
        <v>47</v>
      </c>
      <c r="F24" s="79"/>
      <c r="G24" s="34">
        <f>G22+G23</f>
        <v>0</v>
      </c>
      <c r="H24" s="43"/>
      <c r="I24" s="1"/>
    </row>
    <row r="25" spans="1:9" ht="39.6" x14ac:dyDescent="0.2">
      <c r="A25" s="47" t="s">
        <v>62</v>
      </c>
      <c r="B25" s="26">
        <v>8</v>
      </c>
      <c r="C25" s="1" t="s">
        <v>63</v>
      </c>
      <c r="D25" s="20" t="s">
        <v>69</v>
      </c>
      <c r="E25" s="76" t="s">
        <v>70</v>
      </c>
      <c r="F25" s="51" t="s">
        <v>72</v>
      </c>
      <c r="G25" s="34">
        <v>0</v>
      </c>
      <c r="H25" s="43"/>
      <c r="I25" s="1"/>
    </row>
    <row r="26" spans="1:9" ht="30" customHeight="1" x14ac:dyDescent="0.2">
      <c r="A26" s="47"/>
      <c r="B26" s="26"/>
      <c r="C26" s="1"/>
      <c r="D26" s="20"/>
      <c r="E26" s="77"/>
      <c r="F26" s="50" t="s">
        <v>71</v>
      </c>
      <c r="G26" s="34">
        <v>0</v>
      </c>
      <c r="H26" s="43"/>
      <c r="I26" s="1"/>
    </row>
    <row r="27" spans="1:9" ht="30" customHeight="1" x14ac:dyDescent="0.2">
      <c r="A27" s="47"/>
      <c r="B27" s="26"/>
      <c r="C27" s="1"/>
      <c r="D27" s="20"/>
      <c r="E27" s="52" t="s">
        <v>74</v>
      </c>
      <c r="F27" s="50" t="s">
        <v>73</v>
      </c>
      <c r="G27" s="34">
        <v>27500</v>
      </c>
      <c r="H27" s="82" t="s">
        <v>84</v>
      </c>
      <c r="I27" s="1"/>
    </row>
    <row r="28" spans="1:9" ht="30" customHeight="1" x14ac:dyDescent="0.2">
      <c r="A28" s="23"/>
      <c r="B28" s="29"/>
      <c r="C28" s="29"/>
      <c r="D28" s="14"/>
      <c r="E28" s="78" t="s">
        <v>47</v>
      </c>
      <c r="F28" s="79"/>
      <c r="G28" s="34">
        <f>G25+G26+G27</f>
        <v>27500</v>
      </c>
      <c r="H28" s="43"/>
      <c r="I28" s="1"/>
    </row>
    <row r="29" spans="1:9" ht="30" customHeight="1" x14ac:dyDescent="0.2">
      <c r="A29" s="47" t="s">
        <v>85</v>
      </c>
      <c r="B29" s="26">
        <v>14</v>
      </c>
      <c r="C29" s="1" t="s">
        <v>86</v>
      </c>
      <c r="D29" s="20" t="s">
        <v>87</v>
      </c>
      <c r="E29" s="53" t="s">
        <v>88</v>
      </c>
      <c r="F29" s="57" t="s">
        <v>93</v>
      </c>
      <c r="G29" s="34">
        <v>770</v>
      </c>
      <c r="H29" s="45" t="s">
        <v>89</v>
      </c>
      <c r="I29" s="1"/>
    </row>
    <row r="30" spans="1:9" ht="30" customHeight="1" x14ac:dyDescent="0.2">
      <c r="A30" s="23"/>
      <c r="B30" s="29"/>
      <c r="C30" s="29"/>
      <c r="D30" s="14"/>
      <c r="E30" s="78" t="s">
        <v>47</v>
      </c>
      <c r="F30" s="79"/>
      <c r="G30" s="34">
        <f>G29</f>
        <v>770</v>
      </c>
      <c r="H30" s="43"/>
      <c r="I30" s="1"/>
    </row>
    <row r="31" spans="1:9" ht="30" customHeight="1" x14ac:dyDescent="0.2">
      <c r="A31" s="30" t="s">
        <v>41</v>
      </c>
      <c r="B31" s="26">
        <v>15</v>
      </c>
      <c r="C31" s="1" t="s">
        <v>42</v>
      </c>
      <c r="D31" s="20" t="s">
        <v>52</v>
      </c>
      <c r="E31" s="14"/>
      <c r="F31" s="62">
        <f>(G31/G8)</f>
        <v>3.4085302070381115E-2</v>
      </c>
      <c r="G31" s="61">
        <v>5181</v>
      </c>
      <c r="H31" s="43"/>
      <c r="I31" s="1"/>
    </row>
    <row r="32" spans="1:9" ht="30" customHeight="1" x14ac:dyDescent="0.2">
      <c r="A32" s="23"/>
      <c r="B32" s="29"/>
      <c r="C32" s="29"/>
      <c r="D32" s="14"/>
      <c r="E32" s="29"/>
      <c r="F32" s="35" t="s">
        <v>48</v>
      </c>
      <c r="G32" s="61">
        <f>SUM(G31:G31)</f>
        <v>5181</v>
      </c>
      <c r="H32" s="43"/>
      <c r="I32" s="1"/>
    </row>
    <row r="33" spans="1:9" ht="30" customHeight="1" x14ac:dyDescent="0.2">
      <c r="A33" s="23"/>
      <c r="B33" s="29"/>
      <c r="C33" s="29"/>
      <c r="D33" s="29"/>
      <c r="E33" s="29"/>
      <c r="F33" s="35" t="s">
        <v>49</v>
      </c>
      <c r="G33" s="61">
        <f>G21+G24+G28+G32+G30</f>
        <v>152001</v>
      </c>
      <c r="H33" s="43"/>
      <c r="I33" s="1"/>
    </row>
    <row r="34" spans="1:9" ht="19.5" customHeight="1" x14ac:dyDescent="0.2">
      <c r="A34" s="1"/>
      <c r="B34" s="1"/>
      <c r="C34" s="1"/>
      <c r="D34" s="1"/>
      <c r="E34" s="1"/>
      <c r="F34" s="1"/>
      <c r="G34" s="1"/>
      <c r="H34" s="44"/>
      <c r="I34" s="1"/>
    </row>
    <row r="35" spans="1:9" ht="19.5" customHeight="1" x14ac:dyDescent="0.2">
      <c r="A35" s="1"/>
      <c r="B35" s="1"/>
      <c r="C35" s="1"/>
      <c r="D35" s="1"/>
      <c r="E35" s="1"/>
      <c r="F35" s="1"/>
      <c r="G35" s="1"/>
      <c r="H35" s="44"/>
      <c r="I35" s="1"/>
    </row>
    <row r="36" spans="1:9" ht="19.5" customHeight="1" x14ac:dyDescent="0.2">
      <c r="A36" s="1"/>
      <c r="B36" s="1"/>
      <c r="C36" s="1"/>
      <c r="D36" s="1"/>
      <c r="E36" s="1"/>
      <c r="F36" s="1"/>
      <c r="G36" s="1"/>
      <c r="H36" s="44"/>
      <c r="I36" s="1"/>
    </row>
    <row r="37" spans="1:9" ht="19.5" customHeight="1" x14ac:dyDescent="0.2">
      <c r="A37" s="1"/>
      <c r="B37" s="1"/>
      <c r="C37" s="1"/>
      <c r="D37" s="1"/>
      <c r="E37" s="1"/>
      <c r="F37" s="1"/>
      <c r="G37" s="1"/>
      <c r="H37" s="44"/>
      <c r="I37" s="1"/>
    </row>
    <row r="38" spans="1:9" ht="19.5" customHeight="1" x14ac:dyDescent="0.2">
      <c r="A38" s="1"/>
      <c r="B38" s="1"/>
      <c r="C38" s="1"/>
      <c r="D38" s="1"/>
      <c r="E38" s="1"/>
      <c r="F38" s="1"/>
      <c r="G38" s="1"/>
      <c r="H38" s="44"/>
      <c r="I38" s="1"/>
    </row>
    <row r="39" spans="1:9" ht="19.5" customHeight="1" x14ac:dyDescent="0.2">
      <c r="A39" s="1"/>
      <c r="B39" s="1"/>
      <c r="C39" s="1"/>
      <c r="D39" s="1"/>
      <c r="E39" s="1"/>
      <c r="F39" s="1"/>
      <c r="G39" s="1"/>
      <c r="H39" s="44"/>
      <c r="I39" s="1"/>
    </row>
    <row r="40" spans="1:9" ht="19.5" customHeight="1" x14ac:dyDescent="0.2">
      <c r="A40" s="1"/>
      <c r="B40" s="1"/>
      <c r="C40" s="1"/>
      <c r="D40" s="1"/>
      <c r="E40" s="1"/>
      <c r="F40" s="1"/>
      <c r="G40" s="1"/>
      <c r="H40" s="44"/>
      <c r="I40" s="1"/>
    </row>
  </sheetData>
  <mergeCells count="19">
    <mergeCell ref="E25:E26"/>
    <mergeCell ref="E22:E23"/>
    <mergeCell ref="E24:F24"/>
    <mergeCell ref="E30:F30"/>
    <mergeCell ref="E6:F6"/>
    <mergeCell ref="E7:F7"/>
    <mergeCell ref="E21:F21"/>
    <mergeCell ref="E28:F28"/>
    <mergeCell ref="G1:H1"/>
    <mergeCell ref="B2:G2"/>
    <mergeCell ref="A4:D4"/>
    <mergeCell ref="A5:D5"/>
    <mergeCell ref="E5:F5"/>
    <mergeCell ref="A13:D13"/>
    <mergeCell ref="A8:F8"/>
    <mergeCell ref="D11:H11"/>
    <mergeCell ref="A12:D12"/>
    <mergeCell ref="E16:E20"/>
    <mergeCell ref="E14:E15"/>
  </mergeCells>
  <phoneticPr fontId="2"/>
  <hyperlinks>
    <hyperlink ref="H29" r:id="rId1" xr:uid="{E1CA64A1-2B35-4EDA-BE13-BA0C7093E25F}"/>
    <hyperlink ref="H27" r:id="rId2" xr:uid="{87DA3CA6-7EFA-416A-A7FE-7BC86440D7E2}"/>
    <hyperlink ref="H14" r:id="rId3" xr:uid="{AFA5C0B5-816F-459A-9C14-8FD970768196}"/>
    <hyperlink ref="H15" r:id="rId4" xr:uid="{A6771DE6-EADD-4A2C-A46A-A751A83F5550}"/>
    <hyperlink ref="H16" r:id="rId5" xr:uid="{067A1EB0-6BA9-4A20-84B2-C3B754DA373D}"/>
    <hyperlink ref="H17" r:id="rId6" xr:uid="{0CAE1B90-BC3C-432B-BFCF-87AA349E0CF6}"/>
    <hyperlink ref="H18" r:id="rId7" xr:uid="{E1A7FC2C-86A2-4258-BE99-B501890DC28F}"/>
    <hyperlink ref="H19" r:id="rId8" xr:uid="{27A61837-A2A9-419E-99D0-AA4BF7871CAC}"/>
    <hyperlink ref="H20" r:id="rId9" xr:uid="{1AA30573-0D01-48C9-8597-01FEAC50AD22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96" orientation="portrait" r:id="rId1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収支予算書(様式1)</vt:lpstr>
      <vt:lpstr>収益・費用明細書(様式2)</vt:lpstr>
      <vt:lpstr>'収益・費用明細書(様式2)'!Print_Area</vt:lpstr>
      <vt:lpstr>'収支予算書(様式1)'!Print_Area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伊藤尚貴</dc:creator>
  <cp:lastModifiedBy>（有）森山建設 .</cp:lastModifiedBy>
  <cp:lastPrinted>2024-11-27T13:31:54Z</cp:lastPrinted>
  <dcterms:created xsi:type="dcterms:W3CDTF">2016-10-10T10:20:24Z</dcterms:created>
  <dcterms:modified xsi:type="dcterms:W3CDTF">2024-12-27T16:38:48Z</dcterms:modified>
</cp:coreProperties>
</file>